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0\Info for Auditors\"/>
    </mc:Choice>
  </mc:AlternateContent>
  <xr:revisionPtr revIDLastSave="0" documentId="13_ncr:1_{95B304F6-FF9C-4D60-A5B1-0049F98F83B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6" i="1"/>
  <c r="F43" i="1"/>
  <c r="F37" i="1"/>
  <c r="F21" i="1"/>
  <c r="F20" i="1"/>
  <c r="F22" i="1"/>
  <c r="F23" i="1" l="1"/>
  <c r="F46" i="1"/>
  <c r="F38" i="1"/>
  <c r="G47" i="1" l="1"/>
  <c r="G31" i="1"/>
  <c r="G49" i="1" l="1"/>
</calcChain>
</file>

<file path=xl/sharedStrings.xml><?xml version="1.0" encoding="utf-8"?>
<sst xmlns="http://schemas.openxmlformats.org/spreadsheetml/2006/main" count="37" uniqueCount="34">
  <si>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</si>
  <si>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</si>
  <si>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</si>
  <si>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</si>
  <si>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</si>
  <si>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</si>
  <si>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</si>
  <si>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</si>
  <si>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</si>
  <si>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</si>
  <si>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</si>
  <si>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</si>
  <si>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</si>
  <si>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Please complete the highlighted boxes.</t>
  </si>
  <si>
    <t>Payments made in advance</t>
  </si>
  <si>
    <t>Total additions</t>
  </si>
  <si>
    <t>THETFORD TOWN COUNCIL</t>
  </si>
  <si>
    <t>NORFOLK</t>
  </si>
  <si>
    <t>Debtors' Control Account</t>
  </si>
  <si>
    <t>Expense prepayments</t>
  </si>
  <si>
    <t>Sundry Debtors</t>
  </si>
  <si>
    <t>GW Staniforth Trust</t>
  </si>
  <si>
    <t>Project Expenses to still be billed</t>
  </si>
  <si>
    <t>Unspent Mayoral Funds</t>
  </si>
  <si>
    <t>Creditor Control</t>
  </si>
  <si>
    <t>VAT</t>
  </si>
  <si>
    <t>Sundry Creditors</t>
  </si>
  <si>
    <t>Payroll PAYE and Pensions</t>
  </si>
  <si>
    <t>Rental Deposits</t>
  </si>
  <si>
    <t>Other Deposits</t>
  </si>
  <si>
    <t>Monies received in advance</t>
  </si>
  <si>
    <t>Stock purchases</t>
  </si>
  <si>
    <t>Reconciliation between Box 7 and Box 8 in Section 2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</si>
  <si>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difference between them is equal to the difference between Boxes 7 and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</si>
</sst>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2" borderId="0" xfId="1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3" workbookViewId="0">
      <selection activeCell="J36" sqref="J36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11.5703125" style="5" bestFit="1" customWidth="1"/>
    <col min="7" max="7" width="12.7109375" style="5" bestFit="1" customWidth="1"/>
    <col min="8" max="16384" width="9.140625" style="1"/>
  </cols>
  <sheetData>
    <row r="1" spans="1:9" s="3" customFormat="1" ht="17.25" x14ac:dyDescent="0.25">
      <c r="A1" s="3" t="s">
        <v>32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13</v>
      </c>
    </row>
    <row r="6" spans="1:9" x14ac:dyDescent="0.2">
      <c r="A6" s="1" t="s">
        <v>1</v>
      </c>
      <c r="D6" s="22" t="s">
        <v>16</v>
      </c>
      <c r="E6" s="23"/>
      <c r="F6" s="23"/>
      <c r="G6" s="23"/>
      <c r="H6" s="23"/>
      <c r="I6" s="24"/>
    </row>
    <row r="8" spans="1:9" x14ac:dyDescent="0.2">
      <c r="A8" s="1" t="s">
        <v>2</v>
      </c>
      <c r="D8" s="22" t="s">
        <v>17</v>
      </c>
      <c r="E8" s="23"/>
      <c r="F8" s="23"/>
      <c r="G8" s="23"/>
      <c r="H8" s="23"/>
      <c r="I8" s="24"/>
    </row>
    <row r="10" spans="1:9" x14ac:dyDescent="0.2">
      <c r="A10" s="17" t="s">
        <v>33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8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4">
        <v>433796.49</v>
      </c>
    </row>
    <row r="18" spans="1:7" x14ac:dyDescent="0.2">
      <c r="A18" s="1" t="s">
        <v>5</v>
      </c>
      <c r="B18" s="1" t="s">
        <v>11</v>
      </c>
    </row>
    <row r="19" spans="1:7" x14ac:dyDescent="0.2">
      <c r="B19" s="11" t="s">
        <v>18</v>
      </c>
      <c r="F19" s="10">
        <v>-12709.8</v>
      </c>
    </row>
    <row r="20" spans="1:7" x14ac:dyDescent="0.2">
      <c r="B20" s="11" t="s">
        <v>20</v>
      </c>
      <c r="F20" s="10">
        <f>-34.8-5</f>
        <v>-39.799999999999997</v>
      </c>
    </row>
    <row r="21" spans="1:7" x14ac:dyDescent="0.2">
      <c r="B21" s="11" t="s">
        <v>25</v>
      </c>
      <c r="F21" s="10">
        <f>-(413.14+9592.8)</f>
        <v>-10005.939999999999</v>
      </c>
    </row>
    <row r="22" spans="1:7" x14ac:dyDescent="0.2">
      <c r="B22" s="11" t="s">
        <v>21</v>
      </c>
      <c r="F22" s="10">
        <f>-(36332.26+20767.19)</f>
        <v>-57099.45</v>
      </c>
    </row>
    <row r="23" spans="1:7" x14ac:dyDescent="0.2">
      <c r="F23" s="8">
        <f>SUM(F19:F22)</f>
        <v>-79854.989999999991</v>
      </c>
    </row>
    <row r="25" spans="1:7" x14ac:dyDescent="0.2">
      <c r="A25" s="1" t="s">
        <v>5</v>
      </c>
      <c r="B25" s="1" t="s">
        <v>14</v>
      </c>
    </row>
    <row r="26" spans="1:7" x14ac:dyDescent="0.2">
      <c r="B26" s="1" t="s">
        <v>12</v>
      </c>
    </row>
    <row r="27" spans="1:7" x14ac:dyDescent="0.2">
      <c r="B27" s="11" t="s">
        <v>31</v>
      </c>
      <c r="F27" s="10">
        <v>-5886.98</v>
      </c>
    </row>
    <row r="28" spans="1:7" x14ac:dyDescent="0.2">
      <c r="B28" s="11" t="s">
        <v>19</v>
      </c>
      <c r="F28" s="10">
        <v>-13298.87</v>
      </c>
    </row>
    <row r="29" spans="1:7" x14ac:dyDescent="0.2">
      <c r="B29" s="11" t="s">
        <v>22</v>
      </c>
      <c r="F29" s="10">
        <v>-80</v>
      </c>
    </row>
    <row r="30" spans="1:7" x14ac:dyDescent="0.2">
      <c r="F30" s="8">
        <f>SUM(F27:F29)</f>
        <v>-19265.849999999999</v>
      </c>
    </row>
    <row r="31" spans="1:7" x14ac:dyDescent="0.2">
      <c r="A31" s="2" t="s">
        <v>6</v>
      </c>
      <c r="G31" s="8">
        <f>F30+F23</f>
        <v>-99120.84</v>
      </c>
    </row>
    <row r="33" spans="1:7" x14ac:dyDescent="0.2">
      <c r="A33" s="1" t="s">
        <v>7</v>
      </c>
      <c r="B33" s="19" t="s">
        <v>8</v>
      </c>
      <c r="C33" s="16"/>
      <c r="D33" s="16"/>
      <c r="E33" s="16"/>
      <c r="F33" s="20"/>
      <c r="G33" s="20"/>
    </row>
    <row r="34" spans="1:7" x14ac:dyDescent="0.2">
      <c r="B34" s="16"/>
      <c r="C34" s="16"/>
      <c r="D34" s="16"/>
      <c r="E34" s="16"/>
      <c r="F34" s="21"/>
      <c r="G34" s="21"/>
    </row>
    <row r="35" spans="1:7" x14ac:dyDescent="0.2">
      <c r="B35" s="11" t="s">
        <v>24</v>
      </c>
      <c r="F35" s="12">
        <v>36343.58</v>
      </c>
    </row>
    <row r="36" spans="1:7" x14ac:dyDescent="0.2">
      <c r="B36" s="11" t="s">
        <v>26</v>
      </c>
      <c r="F36" s="12">
        <f>1446.13+57.56+2413.41</f>
        <v>3917.1</v>
      </c>
    </row>
    <row r="37" spans="1:7" x14ac:dyDescent="0.2">
      <c r="B37" s="11" t="s">
        <v>27</v>
      </c>
      <c r="F37" s="12">
        <f>7509.98+8815.7</f>
        <v>16325.68</v>
      </c>
    </row>
    <row r="38" spans="1:7" x14ac:dyDescent="0.2">
      <c r="F38" s="7">
        <f>SUM(F35:F37)</f>
        <v>56586.36</v>
      </c>
    </row>
    <row r="40" spans="1:7" x14ac:dyDescent="0.2">
      <c r="A40" s="1" t="s">
        <v>7</v>
      </c>
      <c r="B40" s="19" t="s">
        <v>9</v>
      </c>
      <c r="C40" s="16"/>
      <c r="D40" s="16"/>
      <c r="E40" s="16"/>
    </row>
    <row r="41" spans="1:7" x14ac:dyDescent="0.2">
      <c r="B41" s="16"/>
      <c r="C41" s="16"/>
      <c r="D41" s="16"/>
      <c r="E41" s="16"/>
    </row>
    <row r="42" spans="1:7" x14ac:dyDescent="0.2">
      <c r="B42" s="11" t="s">
        <v>23</v>
      </c>
      <c r="F42" s="12">
        <v>7918.74</v>
      </c>
    </row>
    <row r="43" spans="1:7" x14ac:dyDescent="0.2">
      <c r="B43" s="11" t="s">
        <v>30</v>
      </c>
      <c r="F43" s="12">
        <f>4094.78+1077.28+39.59</f>
        <v>5211.6500000000005</v>
      </c>
    </row>
    <row r="44" spans="1:7" x14ac:dyDescent="0.2">
      <c r="B44" s="11" t="s">
        <v>28</v>
      </c>
      <c r="F44" s="12">
        <v>16740.04</v>
      </c>
    </row>
    <row r="45" spans="1:7" x14ac:dyDescent="0.2">
      <c r="B45" s="11" t="s">
        <v>29</v>
      </c>
      <c r="F45" s="12">
        <v>6455</v>
      </c>
    </row>
    <row r="46" spans="1:7" x14ac:dyDescent="0.2">
      <c r="F46" s="7">
        <f>SUM(F42:F45)</f>
        <v>36325.43</v>
      </c>
    </row>
    <row r="47" spans="1:7" x14ac:dyDescent="0.2">
      <c r="A47" s="2" t="s">
        <v>15</v>
      </c>
      <c r="G47" s="7">
        <f>F46+F38</f>
        <v>92911.790000000008</v>
      </c>
    </row>
    <row r="49" spans="1:7" s="2" customFormat="1" ht="14.25" thickBot="1" x14ac:dyDescent="0.25">
      <c r="A49" s="2" t="s">
        <v>10</v>
      </c>
      <c r="F49" s="6"/>
      <c r="G49" s="13">
        <f>G16+G31+G47</f>
        <v>427587.44000000006</v>
      </c>
    </row>
    <row r="50" spans="1:7" ht="14.25" thickTop="1" x14ac:dyDescent="0.2"/>
  </sheetData>
  <mergeCells count="8">
    <mergeCell ref="A3:I4"/>
    <mergeCell ref="A10:I13"/>
    <mergeCell ref="B33:E34"/>
    <mergeCell ref="B40:E41"/>
    <mergeCell ref="F33:F34"/>
    <mergeCell ref="G33:G34"/>
    <mergeCell ref="D6:I6"/>
    <mergeCell ref="D8:I8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016BE9-75E5-4D60-9B44-5A6FA465A2AA}"/>
</file>

<file path=customXml/itemProps2.xml><?xml version="1.0" encoding="utf-8"?>
<ds:datastoreItem xmlns:ds="http://schemas.openxmlformats.org/officeDocument/2006/customXml" ds:itemID="{865EEE45-4E9B-4C49-9601-02F2203F9F90}"/>
</file>

<file path=customXml/itemProps3.xml><?xml version="1.0" encoding="utf-8"?>
<ds:datastoreItem xmlns:ds="http://schemas.openxmlformats.org/officeDocument/2006/customXml" ds:itemID="{DE827699-10C6-46ED-804D-A54EAEFEC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Alan Yorke</cp:lastModifiedBy>
  <cp:lastPrinted>2019-02-20T15:40:37Z</cp:lastPrinted>
  <dcterms:created xsi:type="dcterms:W3CDTF">2019-02-20T15:20:27Z</dcterms:created>
  <dcterms:modified xsi:type="dcterms:W3CDTF">2021-05-17T15:48:18Z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